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10" yWindow="-110" windowWidth="19430" windowHeight="10430"/>
  </bookViews>
  <sheets>
    <sheet name="ГП " sheetId="3" r:id="rId1"/>
  </sheets>
  <definedNames>
    <definedName name="_xlnm.Print_Area" localSheetId="0">'ГП '!$A$1:$F$23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1" i="3" l="1"/>
  <c r="B17" i="3"/>
  <c r="B16" i="3"/>
  <c r="B11" i="3"/>
  <c r="B10" i="3"/>
  <c r="B9" i="3"/>
  <c r="B8" i="3"/>
  <c r="B20" i="3" l="1"/>
  <c r="B22" i="3" s="1"/>
  <c r="C20" i="3"/>
  <c r="C22" i="3" s="1"/>
  <c r="E20" i="3" l="1"/>
  <c r="E22" i="3" s="1"/>
  <c r="F20" i="3"/>
  <c r="F22" i="3" s="1"/>
  <c r="D20" i="3"/>
  <c r="D22" i="3" s="1"/>
</calcChain>
</file>

<file path=xl/sharedStrings.xml><?xml version="1.0" encoding="utf-8"?>
<sst xmlns="http://schemas.openxmlformats.org/spreadsheetml/2006/main" count="26" uniqueCount="26">
  <si>
    <t>млн рублей</t>
  </si>
  <si>
    <t>Наименование Государственной программы</t>
  </si>
  <si>
    <t>Развитие транспортной системы</t>
  </si>
  <si>
    <t>Развитие здравоохранения города Москвы (Столичное здравоохранение)</t>
  </si>
  <si>
    <t>Развитие образования города Москвы («Столичное образование»)</t>
  </si>
  <si>
    <t>Социальная поддержка жителей города Москвы</t>
  </si>
  <si>
    <t>Жилище</t>
  </si>
  <si>
    <t>Развитие коммунально-инженерной инфраструктуры и энергосбережение</t>
  </si>
  <si>
    <t>Развитие культурно-туристической среды и сохранение культурного наследния</t>
  </si>
  <si>
    <t>Спорт Москвы</t>
  </si>
  <si>
    <t>Развитие цифровой среды и инноваций</t>
  </si>
  <si>
    <t>Развитие городской среды</t>
  </si>
  <si>
    <t>Экономическое развитие и инвестиционная привлекательность города Москвы</t>
  </si>
  <si>
    <t>Градостроительная политика</t>
  </si>
  <si>
    <t>Безопасный город</t>
  </si>
  <si>
    <t xml:space="preserve">Итого по государственным программам города Москвы </t>
  </si>
  <si>
    <t>Непрограммные направления деятельности</t>
  </si>
  <si>
    <t xml:space="preserve">Всего </t>
  </si>
  <si>
    <t>Проект закона о бюджете на 2026 год и плановый 
период 2027 и 2028 годов</t>
  </si>
  <si>
    <r>
      <rPr>
        <sz val="11"/>
        <rFont val="Times New Roman"/>
        <family val="1"/>
        <charset val="204"/>
      </rPr>
      <t>*Данные отражены без учета условно утвержденных расходов бюджета города Москвы.</t>
    </r>
    <r>
      <rPr>
        <i/>
        <sz val="11"/>
        <rFont val="Times New Roman"/>
        <family val="1"/>
        <charset val="204"/>
      </rPr>
      <t xml:space="preserve">
(Итого расходов на 2027 год в сумме 6 741 924,3 млн рублей, в том числе условно утвержденные расходы бюджета города Москвы в сумме 168 543,6  млн рублей.
Итого расходов на 2028 год в сумме 7 059 585,1 млн рублей, в том числе условно утвержденные расходы бюджета города Москвы в сумме 352 970,1 млн рублей.)</t>
    </r>
  </si>
  <si>
    <t>2028 год*</t>
  </si>
  <si>
    <t>2027 год*</t>
  </si>
  <si>
    <t>2026 год</t>
  </si>
  <si>
    <t>Оценка исполнения за 2025 год</t>
  </si>
  <si>
    <t>Отчет об исполнении за 2024 год</t>
  </si>
  <si>
    <t>Сведения о расходах бюджета по государственным программам на 2026 год и плановый период 2027 и 2028 годов в сравнении с ожидаемым исполнением за 2025 год и отчетом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</si>
</sst>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,"/>
  </numFmts>
  <fonts count="1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7" fillId="0" borderId="0"/>
  </cellStyleXfs>
  <cellXfs count="23">
    <xf numFmtId="0" fontId="0" fillId="0" borderId="0" xfId="0"/>
    <xf numFmtId="0" fontId="5" fillId="0" borderId="0" xfId="1"/>
    <xf numFmtId="0" fontId="8" fillId="0" borderId="0" xfId="1" applyFont="1" applyFill="1" applyAlignment="1">
      <alignment vertical="center" wrapText="1"/>
    </xf>
    <xf numFmtId="0" fontId="3" fillId="0" borderId="0" xfId="1" applyFont="1" applyFill="1" applyAlignment="1">
      <alignment horizontal="right" vertical="center" wrapText="1"/>
    </xf>
    <xf numFmtId="0" fontId="0" fillId="0" borderId="0" xfId="0" applyBorder="1"/>
    <xf numFmtId="0" fontId="8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right" vertical="center"/>
    </xf>
    <xf numFmtId="0" fontId="1" fillId="0" borderId="0" xfId="1" applyFont="1" applyFill="1" applyAlignment="1">
      <alignment horizontal="right"/>
    </xf>
    <xf numFmtId="0" fontId="9" fillId="0" borderId="1" xfId="1" applyNumberFormat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/>
    </xf>
    <xf numFmtId="0" fontId="0" fillId="0" borderId="2" xfId="0" applyBorder="1"/>
    <xf numFmtId="0" fontId="2" fillId="2" borderId="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164" fontId="10" fillId="0" borderId="3" xfId="2" applyNumberFormat="1" applyFont="1" applyFill="1" applyBorder="1" applyAlignment="1">
      <alignment horizontal="right" vertical="center" wrapText="1"/>
    </xf>
    <xf numFmtId="164" fontId="0" fillId="0" borderId="0" xfId="0" applyNumberFormat="1"/>
    <xf numFmtId="164" fontId="2" fillId="0" borderId="1" xfId="0" applyNumberFormat="1" applyFont="1" applyBorder="1" applyAlignment="1">
      <alignment horizontal="right" vertical="center"/>
    </xf>
    <xf numFmtId="165" fontId="10" fillId="0" borderId="1" xfId="0" applyNumberFormat="1" applyFont="1" applyBorder="1" applyAlignment="1" applyProtection="1">
      <alignment horizontal="right" vertical="center"/>
    </xf>
    <xf numFmtId="165" fontId="2" fillId="0" borderId="1" xfId="0" applyNumberFormat="1" applyFont="1" applyBorder="1" applyAlignment="1">
      <alignment horizontal="right" vertical="center"/>
    </xf>
    <xf numFmtId="0" fontId="12" fillId="2" borderId="0" xfId="0" applyNumberFormat="1" applyFont="1" applyFill="1" applyBorder="1" applyAlignment="1">
      <alignment horizontal="left" vertical="top" wrapText="1"/>
    </xf>
    <xf numFmtId="0" fontId="8" fillId="0" borderId="0" xfId="1" applyFont="1" applyFill="1" applyAlignment="1">
      <alignment horizontal="center" vertical="center" wrapText="1"/>
    </xf>
    <xf numFmtId="0" fontId="9" fillId="0" borderId="1" xfId="1" applyNumberFormat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7"/>
  <sheetViews>
    <sheetView tabSelected="1" view="pageBreakPreview" zoomScale="90" zoomScaleNormal="74" zoomScaleSheetLayoutView="90" workbookViewId="0">
      <selection activeCell="A3" sqref="A3"/>
    </sheetView>
  </sheetViews>
  <sheetFormatPr defaultRowHeight="14.5" x14ac:dyDescent="0.35"/>
  <cols>
    <col min="1" max="1" width="62.1796875" customWidth="1"/>
    <col min="2" max="6" width="23.26953125" customWidth="1"/>
    <col min="7" max="7" width="12.1796875" style="4" customWidth="1"/>
    <col min="8" max="20" width="9.1796875" style="4"/>
  </cols>
  <sheetData>
    <row r="1" spans="1:20" ht="18" x14ac:dyDescent="0.35">
      <c r="A1" s="1"/>
      <c r="B1" s="2"/>
      <c r="C1" s="2"/>
      <c r="D1" s="2"/>
      <c r="E1" s="2"/>
      <c r="F1" s="3"/>
    </row>
    <row r="2" spans="1:20" ht="35.25" customHeight="1" x14ac:dyDescent="0.35">
      <c r="A2" s="20" t="s">
        <v>25</v>
      </c>
      <c r="B2" s="20"/>
      <c r="C2" s="20"/>
      <c r="D2" s="20"/>
      <c r="E2" s="20"/>
      <c r="F2" s="20"/>
    </row>
    <row r="3" spans="1:20" ht="17.5" x14ac:dyDescent="0.35">
      <c r="A3" s="5"/>
      <c r="B3" s="5"/>
      <c r="C3" s="5"/>
      <c r="D3" s="5"/>
      <c r="E3" s="6"/>
      <c r="F3" s="7" t="s">
        <v>0</v>
      </c>
    </row>
    <row r="4" spans="1:20" ht="42" customHeight="1" x14ac:dyDescent="0.35">
      <c r="A4" s="21" t="s">
        <v>1</v>
      </c>
      <c r="B4" s="21" t="s">
        <v>24</v>
      </c>
      <c r="C4" s="21" t="s">
        <v>23</v>
      </c>
      <c r="D4" s="22" t="s">
        <v>18</v>
      </c>
      <c r="E4" s="22"/>
      <c r="F4" s="22"/>
    </row>
    <row r="5" spans="1:20" ht="27" customHeight="1" x14ac:dyDescent="0.35">
      <c r="A5" s="21"/>
      <c r="B5" s="21"/>
      <c r="C5" s="21"/>
      <c r="D5" s="8" t="s">
        <v>22</v>
      </c>
      <c r="E5" s="8" t="s">
        <v>21</v>
      </c>
      <c r="F5" s="8" t="s">
        <v>20</v>
      </c>
    </row>
    <row r="6" spans="1:20" s="10" customFormat="1" x14ac:dyDescent="0.35">
      <c r="A6" s="9">
        <v>1</v>
      </c>
      <c r="B6" s="9">
        <v>2</v>
      </c>
      <c r="C6" s="9">
        <v>3</v>
      </c>
      <c r="D6" s="9">
        <v>4</v>
      </c>
      <c r="E6" s="9">
        <v>5</v>
      </c>
      <c r="F6" s="9">
        <v>6</v>
      </c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</row>
    <row r="7" spans="1:20" ht="15.5" x14ac:dyDescent="0.35">
      <c r="A7" s="12" t="s">
        <v>2</v>
      </c>
      <c r="B7" s="14">
        <v>937392.2</v>
      </c>
      <c r="C7" s="17">
        <v>1280445489.2000003</v>
      </c>
      <c r="D7" s="17">
        <v>1296776462.7</v>
      </c>
      <c r="E7" s="17">
        <v>1259834581.4000001</v>
      </c>
      <c r="F7" s="17">
        <v>1260259272.7</v>
      </c>
    </row>
    <row r="8" spans="1:20" ht="31" x14ac:dyDescent="0.35">
      <c r="A8" s="13" t="s">
        <v>3</v>
      </c>
      <c r="B8" s="14">
        <f>653841.1</f>
        <v>653841.1</v>
      </c>
      <c r="C8" s="17">
        <v>658700768.5999999</v>
      </c>
      <c r="D8" s="17">
        <v>614987773.39999998</v>
      </c>
      <c r="E8" s="17">
        <v>658835568</v>
      </c>
      <c r="F8" s="17">
        <v>654303967.29999995</v>
      </c>
    </row>
    <row r="9" spans="1:20" ht="31" x14ac:dyDescent="0.35">
      <c r="A9" s="13" t="s">
        <v>4</v>
      </c>
      <c r="B9" s="14">
        <f>489853.3</f>
        <v>489853.3</v>
      </c>
      <c r="C9" s="17">
        <v>740327384.50000024</v>
      </c>
      <c r="D9" s="17">
        <v>814567725.89999998</v>
      </c>
      <c r="E9" s="17">
        <v>809617703.5</v>
      </c>
      <c r="F9" s="17">
        <v>831579285.10000002</v>
      </c>
    </row>
    <row r="10" spans="1:20" ht="15.5" x14ac:dyDescent="0.35">
      <c r="A10" s="13" t="s">
        <v>5</v>
      </c>
      <c r="B10" s="14">
        <f>676306.7</f>
        <v>676306.7</v>
      </c>
      <c r="C10" s="17">
        <v>810401379.30000043</v>
      </c>
      <c r="D10" s="17">
        <v>809983576.89999998</v>
      </c>
      <c r="E10" s="17">
        <v>820019932.10000002</v>
      </c>
      <c r="F10" s="17">
        <v>832656835.89999998</v>
      </c>
    </row>
    <row r="11" spans="1:20" ht="15.5" x14ac:dyDescent="0.35">
      <c r="A11" s="13" t="s">
        <v>6</v>
      </c>
      <c r="B11" s="14">
        <f>773978.2</f>
        <v>773978.2</v>
      </c>
      <c r="C11" s="17">
        <v>317691486.10000014</v>
      </c>
      <c r="D11" s="17">
        <v>643604483.79999995</v>
      </c>
      <c r="E11" s="17">
        <v>701426087.29999995</v>
      </c>
      <c r="F11" s="17">
        <v>731067661.39999998</v>
      </c>
    </row>
    <row r="12" spans="1:20" ht="31" x14ac:dyDescent="0.35">
      <c r="A12" s="13" t="s">
        <v>7</v>
      </c>
      <c r="B12" s="14">
        <v>119818.6</v>
      </c>
      <c r="C12" s="17">
        <v>173407614.29999998</v>
      </c>
      <c r="D12" s="17">
        <v>149159924.5</v>
      </c>
      <c r="E12" s="17">
        <v>157728440.09999999</v>
      </c>
      <c r="F12" s="17">
        <v>138787340.09999999</v>
      </c>
    </row>
    <row r="13" spans="1:20" ht="31" x14ac:dyDescent="0.35">
      <c r="A13" s="13" t="s">
        <v>8</v>
      </c>
      <c r="B13" s="14">
        <v>227726.3</v>
      </c>
      <c r="C13" s="17">
        <v>335509148.60000002</v>
      </c>
      <c r="D13" s="17">
        <v>303616830.89999998</v>
      </c>
      <c r="E13" s="17">
        <v>261002128.59999999</v>
      </c>
      <c r="F13" s="17">
        <v>227720299.69999999</v>
      </c>
    </row>
    <row r="14" spans="1:20" ht="15.5" x14ac:dyDescent="0.35">
      <c r="A14" s="13" t="s">
        <v>9</v>
      </c>
      <c r="B14" s="14">
        <v>78844.5</v>
      </c>
      <c r="C14" s="17">
        <v>147837670.19999996</v>
      </c>
      <c r="D14" s="17">
        <v>173309312.5</v>
      </c>
      <c r="E14" s="17">
        <v>164625841.5</v>
      </c>
      <c r="F14" s="17">
        <v>155278474.80000001</v>
      </c>
    </row>
    <row r="15" spans="1:20" ht="15.5" x14ac:dyDescent="0.35">
      <c r="A15" s="13" t="s">
        <v>10</v>
      </c>
      <c r="B15" s="14">
        <v>182849.2</v>
      </c>
      <c r="C15" s="17">
        <v>251878747.30000007</v>
      </c>
      <c r="D15" s="17">
        <v>243116324.59999999</v>
      </c>
      <c r="E15" s="17">
        <v>267063226</v>
      </c>
      <c r="F15" s="17">
        <v>234330338.09999999</v>
      </c>
    </row>
    <row r="16" spans="1:20" ht="15.5" x14ac:dyDescent="0.35">
      <c r="A16" s="13" t="s">
        <v>11</v>
      </c>
      <c r="B16" s="14">
        <f>225776.7</f>
        <v>225776.7</v>
      </c>
      <c r="C16" s="17">
        <v>257055615.99999988</v>
      </c>
      <c r="D16" s="17">
        <v>263176991.30000001</v>
      </c>
      <c r="E16" s="17">
        <v>276290340.89999998</v>
      </c>
      <c r="F16" s="17">
        <v>278344978.30000001</v>
      </c>
    </row>
    <row r="17" spans="1:8" ht="31" x14ac:dyDescent="0.35">
      <c r="A17" s="13" t="s">
        <v>12</v>
      </c>
      <c r="B17" s="14">
        <f>270702.7</f>
        <v>270702.7</v>
      </c>
      <c r="C17" s="17">
        <v>321178233.49999976</v>
      </c>
      <c r="D17" s="17">
        <v>226548276.59999999</v>
      </c>
      <c r="E17" s="17">
        <v>178139314.40000001</v>
      </c>
      <c r="F17" s="17">
        <v>161910603.90000001</v>
      </c>
    </row>
    <row r="18" spans="1:8" ht="15.5" x14ac:dyDescent="0.35">
      <c r="A18" s="13" t="s">
        <v>13</v>
      </c>
      <c r="B18" s="14">
        <v>60121.599999999999</v>
      </c>
      <c r="C18" s="17">
        <v>139012028.39999992</v>
      </c>
      <c r="D18" s="17">
        <v>96705839.200000003</v>
      </c>
      <c r="E18" s="17">
        <v>131196720</v>
      </c>
      <c r="F18" s="17">
        <v>59867970.799999997</v>
      </c>
    </row>
    <row r="19" spans="1:8" ht="15.5" x14ac:dyDescent="0.35">
      <c r="A19" s="13" t="s">
        <v>14</v>
      </c>
      <c r="B19" s="14">
        <v>112072.6</v>
      </c>
      <c r="C19" s="17">
        <v>147977936.80000016</v>
      </c>
      <c r="D19" s="17">
        <v>118598412.7</v>
      </c>
      <c r="E19" s="17">
        <v>111921835</v>
      </c>
      <c r="F19" s="17">
        <v>105308599.09999999</v>
      </c>
    </row>
    <row r="20" spans="1:8" ht="15" x14ac:dyDescent="0.35">
      <c r="A20" s="11" t="s">
        <v>15</v>
      </c>
      <c r="B20" s="16">
        <f>SUM(B7:B19)</f>
        <v>4809283.6999999993</v>
      </c>
      <c r="C20" s="18">
        <f>SUM(C7:C19)</f>
        <v>5581423502.8000011</v>
      </c>
      <c r="D20" s="18">
        <f>SUM(D7:D19)</f>
        <v>5754151935</v>
      </c>
      <c r="E20" s="18">
        <f t="shared" ref="E20:F20" si="0">SUM(E7:E19)</f>
        <v>5797701718.8000002</v>
      </c>
      <c r="F20" s="18">
        <f t="shared" si="0"/>
        <v>5671415627.2000008</v>
      </c>
    </row>
    <row r="21" spans="1:8" ht="15.5" x14ac:dyDescent="0.35">
      <c r="A21" s="11" t="s">
        <v>16</v>
      </c>
      <c r="B21" s="14">
        <f>383770</f>
        <v>383770</v>
      </c>
      <c r="C21" s="17">
        <v>407564896.80000001</v>
      </c>
      <c r="D21" s="17">
        <v>630874568.5</v>
      </c>
      <c r="E21" s="17">
        <v>775679025.60000002</v>
      </c>
      <c r="F21" s="17">
        <v>1035199363.7</v>
      </c>
    </row>
    <row r="22" spans="1:8" ht="15" x14ac:dyDescent="0.35">
      <c r="A22" s="11" t="s">
        <v>17</v>
      </c>
      <c r="B22" s="16">
        <f>B20+B21</f>
        <v>5193053.6999999993</v>
      </c>
      <c r="C22" s="18">
        <f>C20+C21</f>
        <v>5988988399.6000013</v>
      </c>
      <c r="D22" s="18">
        <f>D20+D21</f>
        <v>6385026503.5</v>
      </c>
      <c r="E22" s="18">
        <f t="shared" ref="E22:F22" si="1">E20+E21</f>
        <v>6573380744.4000006</v>
      </c>
      <c r="F22" s="18">
        <f t="shared" si="1"/>
        <v>6706614990.9000006</v>
      </c>
    </row>
    <row r="23" spans="1:8" ht="59.25" customHeight="1" x14ac:dyDescent="0.35">
      <c r="A23" s="19" t="s">
        <v>19</v>
      </c>
      <c r="B23" s="19"/>
      <c r="C23" s="19"/>
      <c r="D23" s="19"/>
      <c r="E23" s="19"/>
      <c r="F23" s="19"/>
      <c r="G23" s="19"/>
      <c r="H23" s="19"/>
    </row>
    <row r="26" spans="1:8" x14ac:dyDescent="0.35">
      <c r="C26" s="15"/>
    </row>
    <row r="27" spans="1:8" x14ac:dyDescent="0.35">
      <c r="C27" s="15"/>
    </row>
  </sheetData>
  <mergeCells count="6">
    <mergeCell ref="A23:H23"/>
    <mergeCell ref="A2:F2"/>
    <mergeCell ref="A4:A5"/>
    <mergeCell ref="B4:B5"/>
    <mergeCell ref="C4:C5"/>
    <mergeCell ref="D4:F4"/>
  </mergeCells>
  <pageMargins left="0.39370078740157483" right="0" top="0" bottom="0" header="0.31496062992125984" footer="0.31496062992125984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ГП </vt:lpstr>
      <vt:lpstr>'ГП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2025-10-20T17:03:48Z</dcterms:created>
  <dcterms:modified xsi:type="dcterms:W3CDTF">2025-10-20T17:03:51Z</dcterms:modified>
</cp:coreProperties>
</file>